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Záradék" sheetId="1" r:id="rId1"/>
    <sheet name="Összesítő" sheetId="2" r:id="rId2"/>
    <sheet name="Általános épületgépészeti szige" sheetId="3" r:id="rId3"/>
    <sheet name="Szellőztetőberendezések" sheetId="4" r:id="rId4"/>
  </sheets>
  <definedNames/>
  <calcPr fullCalcOnLoad="1"/>
</workbook>
</file>

<file path=xl/sharedStrings.xml><?xml version="1.0" encoding="utf-8"?>
<sst xmlns="http://schemas.openxmlformats.org/spreadsheetml/2006/main" count="162" uniqueCount="110">
  <si>
    <t xml:space="preserve"> </t>
  </si>
  <si>
    <t xml:space="preserve">Megrendelő:                            </t>
  </si>
  <si>
    <t xml:space="preserve">                                       </t>
  </si>
  <si>
    <t>NYÍREGYHÁZA MEGYEI JOGÚ VÁROS ÖNKORMÁNY</t>
  </si>
  <si>
    <t xml:space="preserve">4400 Nyíregyháza, Kossuth tér 1.       </t>
  </si>
  <si>
    <t xml:space="preserve">Munka megnevezése:                     </t>
  </si>
  <si>
    <t xml:space="preserve">BENCS VILLA                                                                   </t>
  </si>
  <si>
    <t xml:space="preserve">4400 Nyíregyháza, Sóstói út 54. Hrsz.:2185                                    </t>
  </si>
  <si>
    <t xml:space="preserve">                                                                              </t>
  </si>
  <si>
    <t>SZELLŐZÉS RENDSZER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</si>
  <si>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</si>
  <si>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</si>
  <si>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</si>
  <si>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</si>
  <si>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</si>
  <si>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</si>
  <si>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</si>
  <si>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</si>
  <si>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</si>
  <si>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</si>
  <si>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</si>
  <si>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Általános épületgépészeti szigetelés</t>
  </si>
  <si>
    <t>Szellőztetőberendezések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</si>
  <si>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</si>
  <si>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</si>
  <si>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</si>
  <si>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</si>
  <si>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</si>
  <si>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</si>
  <si>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</si>
  <si>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</si>
  <si>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</si>
  <si>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</si>
  <si>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80-005-1.2.4.1.1.1-0114112</t>
  </si>
  <si>
    <t>Légtechnikai és szellőző berendezések vezetékeinek hő- és hangszigetelése (ívek, idomok, szerelvények szigetelése és burkolás nélkül), négyszög keresztmetszetű, szintetikus gumi alapú kaucsuk tekerccsel nem öntapadós kialakítással, csupasz kivitelben,</t>
  </si>
  <si>
    <t>m2</t>
  </si>
  <si>
    <t>ragasztással, öntapadó ragasztó szalag lezárással Armacell Armaflex ACE Plus lap tekercsben, falvastagság:  9 mm, R: ACE-9-99/E</t>
  </si>
  <si>
    <t>Munkanem összesen:</t>
  </si>
  <si>
    <t>83-001-1.3.1-0810051</t>
  </si>
  <si>
    <t>Négyszög keresztmetszetű légcsatorna és idomaik szerelése,  tartószerkezet nélkül, légcsatorna horganyzott acéllemezből, lemezvastagság: 0,6 mm és 0,7 mm, 100-500 mm oldalhosszúság között AEROPRODUKT VL egyenes légcsatorna, horganyzott acéllemezből, 0,6</t>
  </si>
  <si>
    <t>mm, 1,4 nyomásfokozat, oldalhossz:150-500 mm, Csz.: APVL011406</t>
  </si>
  <si>
    <t>83-001-1.3.1-0810057</t>
  </si>
  <si>
    <t>Négyszög keresztmetszetű légcsatorna és idomaik szerelése,  tartószerkezet nélkül, légcsatorna horganyzott acéllemezből, lemezvastagság: 0,6 mm és 0,7 mm, 100-500 mm oldalhosszúság között AEROPRODUKT VL egyenes légcsatorna, horganyzott acéllemezből, 0,7</t>
  </si>
  <si>
    <t>mm, 1,4 nyomásfokozat, oldalhossz:501-1000 mm, Csz.: APVL011407</t>
  </si>
  <si>
    <t>83-001-1.4.1-0820401</t>
  </si>
  <si>
    <t xml:space="preserve">Négyszög keresztmetszetű légcsatorna és idomaik szerelése,  tartószerkezet nélkül, légcsatorna idomok horganyzott acéllemezből,  (ív, könyök, kitérő, elágazó, "T", szűkítő, átmeneti,  légrács felvételére alkalmas idomok) lemezvastagság: 0,6 mm és 0,7 mm, </t>
  </si>
  <si>
    <t>100-500 mm oldalhosszúság között AEROPRODUKT VL légcsatorna idom, horganyozott acéllemezből, 0,7 mm, 1,4 nyomásfokozat, oldalhossz:150-500 mm, Csz.: APVLIDOM1407150</t>
  </si>
  <si>
    <t>83-001-1.4.1-0820407</t>
  </si>
  <si>
    <t>100-500 mm oldalhosszúság között AEROPRODUKT VL légcsatorna idom, horganyozott acéllemezből, 0,7 mm, 1,4 nyomásfokozat, oldalhossz:501-1000 mm, Csz.: APVLIDOM1407501</t>
  </si>
  <si>
    <t>83-001-2.1.1-0831002</t>
  </si>
  <si>
    <t>Kör keresztmetszetű légcsatorna és idomaik szerelése,  tartószerkezet nélkül, spirálkorcolt lemezcső, horganyzott acéllemezből, NÁ 63-150 mm között AIRVENT SP-AIR spirálkorcolt lemezcső, normál kivitel, horganyzott acéllemezből, v=0,6 mm, DN 100</t>
  </si>
  <si>
    <t>m</t>
  </si>
  <si>
    <t>83-001-2.1.2-0831007</t>
  </si>
  <si>
    <t>Kör keresztmetszetű légcsatorna és idomaik szerelése,  tartószerkezet nélkül, spirálkorcolt lemezcső, horganyzott acéllemezből, NÁ 160-250 mm között AIRVENT SP-AIR spirálkorcolt lemezcső, normál kivitel, horganyzott acéllemezből, v=0,6 mm, NÁ 160 mm</t>
  </si>
  <si>
    <t>83-001-2.1.2-0831009</t>
  </si>
  <si>
    <t>Kör keresztmetszetű légcsatorna és idomaik szerelése,  tartószerkezet nélkül, spirálkorcolt lemezcső, horganyzott acéllemezből, NÁ 160-250 mm között AIRVENT SP-AIR spirálkorcolt lemezcső, normál kivitel, horganyzott acéllemezből, v=0,6 mm, NÁ 200 mm</t>
  </si>
  <si>
    <t>83-001-2.1.2-0831011</t>
  </si>
  <si>
    <t>Kör keresztmetszetű légcsatorna és idomaik szerelése,  tartószerkezet nélkül, spirálkorcolt lemezcső, horganyzott acéllemezből, NÁ 160-250 mm között AIRVENT SP-AIR spirálkorcolt lemezcső, normál kivitel, horganyzott acéllemezből, v=0,6 mm, NÁ 250 mm</t>
  </si>
  <si>
    <t>83-001-2.3.1.1-0863703</t>
  </si>
  <si>
    <t>Kör keresztmetszetű légcsatorna és idomaik szerelése,  tartószerkezet nélkül, horganyzott acéllemez idomok, spirálkorcolt vagy hajlítható lemezcsőhöz, NÁ 80-150 mm között, elágazó idom AIRVENT T-idom, préselt lecsatlakozó csonkkal, horganyzott</t>
  </si>
  <si>
    <t>db</t>
  </si>
  <si>
    <t>acéllemezből, d1/d3-TPC = 100/100 mm</t>
  </si>
  <si>
    <t>83-001-2.3.1.8-0863062</t>
  </si>
  <si>
    <t>Kör keresztmetszetű légcsatorna és idomaik szerelése,  tartószerkezet nélkül, horganyzott acéllemez idomok, spirálkorcolt vagy hajlítható lemezcsőhöz, NÁ 80-150 mm között, ív, könyök idom AIRVENT 45 fokos préselt könyökidom, horganyzott acéllemezből, NÁ</t>
  </si>
  <si>
    <t>100 mm</t>
  </si>
  <si>
    <t>83-001-2.3.1.8-0863102</t>
  </si>
  <si>
    <t xml:space="preserve">Kör keresztmetszetű légcsatorna és idomaik szerelése,  tartószerkezet nélkül, horganyzott acéllemez idomok, spirálkorcolt vagy hajlítható lemezcsőhöz, NÁ 80-150 mm között, ív, könyök idom AIRVENT 90 fokos szeletes könyökidom, horganyzott acéllemezből, NÁ </t>
  </si>
  <si>
    <t>83-001-2.3.2.1-0863733</t>
  </si>
  <si>
    <t>Kör keresztmetszetű légcsatorna és idomaik szerelése,  tartószerkezet nélkül, horganyzott acéllemez idomok, spirálkorcolt vagy hajlítható lemezcsőhöz, NÁ 160-250 mm között, elágazó idom AIRVENT T-idom, préselt lecsatlakozó csonkkal, horganyzott</t>
  </si>
  <si>
    <t>acéllemezből, d1/d3-TPC = 250/160 mm</t>
  </si>
  <si>
    <t>83-001-2.3.2.2-0864577</t>
  </si>
  <si>
    <t>Kör keresztmetszetű légcsatorna és idomaik szerelése,  tartószerkezet nélkül, horganyzott acéllemez idomok, spirálkorcolt vagy hajlítható lemezcsőhöz, NÁ 160-250 mm között, szűkítő idom AIRVENT C/C koncentrikus szűkítő idom, csőből - csőbe, horganyzott</t>
  </si>
  <si>
    <t>acéllemezből, d1/d2 =  250/ 200 mm</t>
  </si>
  <si>
    <t>83-001-2.3.2.3-0863247</t>
  </si>
  <si>
    <t>Kör keresztmetszetű légcsatorna és idomaik szerelése,  tartószerkezet nélkül, horganyzott acéllemez idomok, spirálkorcolt vagy hajlítható lemezcsőhöz, NÁ 160-250 mm között, pillangó szelep AIRVENT SMC pillangószelep, horganyzott acéllemezből, NÁ 160 mm</t>
  </si>
  <si>
    <t>83-001-2.3.2.3-0863249</t>
  </si>
  <si>
    <t>Kör keresztmetszetű légcsatorna és idomaik szerelése,  tartószerkezet nélkül, horganyzott acéllemez idomok, spirálkorcolt vagy hajlítható lemezcsőhöz, NÁ 160-250 mm között, pillangó szelep AIRVENT SMC pillangószelep, horganyzott acéllemezből, NÁ 200 mm</t>
  </si>
  <si>
    <t>83-001-2.3.2.3-0863251</t>
  </si>
  <si>
    <t>Kör keresztmetszetű légcsatorna és idomaik szerelése,  tartószerkezet nélkül, horganyzott acéllemez idomok, spirálkorcolt vagy hajlítható lemezcsőhöz, NÁ 160-250 mm között, pillangó szelep AIRVENT SMC pillangószelep, horganyzott acéllemezből, NÁ 250 mm</t>
  </si>
  <si>
    <t>83-001-2.3.2.5-0863281</t>
  </si>
  <si>
    <t>Kör keresztmetszetű légcsatorna és idomaik szerelése,  tartószerkezet nélkül, horganyzott acéllemez idomok, spirálkorcolt vagy hajlítható lemezcsőhöz, NÁ 160-250 mm között, cső-, idomkapcsoló elem AIRVENT csatlakozó csonk normál kiperemezéssel,</t>
  </si>
  <si>
    <t>horganyozott acéllemezből, NÁ 250 mm</t>
  </si>
  <si>
    <t>83-001-2.3.2.8-0863069</t>
  </si>
  <si>
    <t xml:space="preserve">Kör keresztmetszetű légcsatorna és idomaik szerelése,  tartószerkezet nélkül, horganyzott acéllemez idomok, spirálkorcolt vagy hajlítható lemezcsőhöz, NÁ 160-250 mm között, ív, könyök idom AIRVENT 45 fokos préselt könyökidom, horganyzott acéllemezből, NÁ </t>
  </si>
  <si>
    <t>200 mm</t>
  </si>
  <si>
    <t>83-001-2.3.2.8-0863109</t>
  </si>
  <si>
    <t>Kör keresztmetszetű légcsatorna és idomaik szerelése,  tartószerkezet nélkül, horganyzott acéllemez idomok, spirálkorcolt vagy hajlítható lemezcsőhöz, NÁ 160-250 mm között, ív, könyök idom AIRVENT 90 fokos szeletes könyökidom, horganyzott acéllemezből,</t>
  </si>
  <si>
    <t>NÁ 200 mm</t>
  </si>
  <si>
    <t>83-001-2.3.2.8-0863111</t>
  </si>
  <si>
    <t>NÁ 250 mm</t>
  </si>
  <si>
    <t>83-002-1.1.1.1-0312442</t>
  </si>
  <si>
    <r>
      <rPr>
        <sz val="10"/>
        <color indexed="8"/>
        <rFont val="Times New Roman CE"/>
        <family val="1"/>
      </rPr>
      <t>Négyszög keresztmetszetű légrács szerelése falnyílásba, felületnagyság: 0,10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 E5-300x200 szellőzőrács fix négyzetes mintázatú lamellázattal, eloxált alumíniumból, szerelőkeret,</t>
    </r>
  </si>
  <si>
    <t>83-002-1.1.1.1-0436050</t>
  </si>
  <si>
    <r>
      <rPr>
        <sz val="10"/>
        <color indexed="8"/>
        <rFont val="Times New Roman CE"/>
        <family val="1"/>
      </rPr>
      <t>Négyszög keresztmetszetű légrács szerelése falnyílásba, felületnagyság: 0,10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 DH-RU 600x150 aprólamellás rács kétsoros, acél, fehér színre festve, H/L = 200/ 300 mm,</t>
    </r>
  </si>
  <si>
    <t>83-002-1.1.2.1-0312513</t>
  </si>
  <si>
    <r>
      <rPr>
        <sz val="10"/>
        <color indexed="8"/>
        <rFont val="Times New Roman CE"/>
        <family val="1"/>
      </rPr>
      <t>Négyszög keresztmetszetű légrács felszerelése ajtóra vagy falnyílásba, felületnagyság: 0,10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 300x100 ajtórács, 18-43 cm beépítési vtg., eloxált alumínium, fehér szín</t>
    </r>
  </si>
  <si>
    <t>83-002-1.3.1.1-0143284</t>
  </si>
  <si>
    <r>
      <rPr>
        <sz val="10"/>
        <color indexed="8"/>
        <rFont val="Times New Roman CE"/>
        <family val="1"/>
      </rPr>
      <t>Négyszög keresztmetszetű fixzsalu, túlnyomást kibocsátó zsalu, elektromos zsalu  felszerelése, falnyílásba, felületnagyság: 0,1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 HELIOS VK 160 túlnyomáskibocsátó zsalu, méret:190x190, ventilátor nagyság: NÁ 150/160, Cikkszám: 0892</t>
    </r>
  </si>
  <si>
    <t>83-002-1.3.1.1-0143285</t>
  </si>
  <si>
    <r>
      <rPr>
        <sz val="10"/>
        <color indexed="8"/>
        <rFont val="Times New Roman CE"/>
        <family val="1"/>
      </rPr>
      <t>Négyszög keresztmetszetű fixzsalu, túlnyomást kibocsátó zsalu, elektromos zsalu  felszerelése, falnyílásba, felületnagyság: 0,1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 HELIOS VK 200 túlnyomáskibocsátó zsalu, méret:240x240, ventilátor nagyság: NÁ 180/200, Cikkszám: 0758</t>
    </r>
  </si>
  <si>
    <t>83-002-1.3.1.2-0432274</t>
  </si>
  <si>
    <r>
      <rPr>
        <sz val="10"/>
        <color indexed="8"/>
        <rFont val="Times New Roman CE"/>
        <family val="1"/>
      </rPr>
      <t>Négyszög keresztmetszetű fixzsalu, túlnyomást kibocsátó zsalu, elektromos zsalu  felszerelése, falnyílásba, felületnagyság: 0,11-0,25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között ROSENBERG esővédő fix zsalu, H/B = 600/400 mm, Csz.: 35007004</t>
    </r>
  </si>
  <si>
    <t>83-002-1.4.1.1-0114622</t>
  </si>
  <si>
    <t>RBF-1500-5-RBS tip. résbefúvó, csatlakozó dobozzal.</t>
  </si>
  <si>
    <t>83-006-2.7.1-0113001</t>
  </si>
  <si>
    <t>Radiál ventilátor elhelyezése, házzal egybeépített falon kivüli kivitelben Airvent EBB-100N, falra szerelhető radiál ventilátor,  70 m3/h, 230 V/50 Hz, IP 44,</t>
  </si>
  <si>
    <t>83-007-4.2</t>
  </si>
  <si>
    <t>Konyhai páraelszívók, 1600x600x400/NA200</t>
  </si>
  <si>
    <t>83-007-8.1.1</t>
  </si>
  <si>
    <t>AeroMaster XP 04 tip. légkezelő Vbe=2800m3/h, dp=250Pa Ve=2500 m3/h, dp=250Pa EU4 szűrő Fűtő-, hűtő kalorifer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</si>
</sst>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6">
      <selection activeCell="C15" sqref="C15"/>
    </sheetView>
  </sheetViews>
  <sheetFormatPr defaultColWidth="9.140625" defaultRowHeight="12.7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s="3" customFormat="1" ht="15.75">
      <c r="A4" s="2"/>
      <c r="B4" s="2"/>
      <c r="C4" s="2"/>
      <c r="D4" s="2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2</v>
      </c>
    </row>
    <row r="12" spans="1:3" ht="15.75">
      <c r="A12" s="1" t="s">
        <v>2</v>
      </c>
      <c r="C12" s="1" t="s">
        <v>2</v>
      </c>
    </row>
    <row r="13" spans="1:3" ht="15.75">
      <c r="A13" s="1" t="s">
        <v>2</v>
      </c>
      <c r="C13" s="1" t="s">
        <v>2</v>
      </c>
    </row>
    <row r="14" spans="1:3" ht="15.75">
      <c r="A14" s="1" t="s">
        <v>2</v>
      </c>
      <c r="C14" s="1" t="s">
        <v>2</v>
      </c>
    </row>
    <row r="15" spans="1:3" ht="15.75">
      <c r="A15" s="1" t="s">
        <v>5</v>
      </c>
      <c r="C15" s="1" t="s">
        <v>2</v>
      </c>
    </row>
    <row r="16" ht="15.75">
      <c r="A16" s="1" t="s">
        <v>6</v>
      </c>
    </row>
    <row r="17" ht="15.75">
      <c r="A17" s="1" t="s">
        <v>7</v>
      </c>
    </row>
    <row r="18" ht="15.75">
      <c r="A18" s="1" t="s">
        <v>8</v>
      </c>
    </row>
    <row r="19" ht="15.75">
      <c r="A19" s="1" t="s">
        <v>8</v>
      </c>
    </row>
    <row r="20" ht="15.75">
      <c r="A20" s="1" t="s">
        <v>8</v>
      </c>
    </row>
    <row r="22" spans="1:4" ht="15.75">
      <c r="A22" s="5" t="s">
        <v>9</v>
      </c>
      <c r="B22" s="5"/>
      <c r="C22" s="5"/>
      <c r="D22" s="5"/>
    </row>
    <row r="23" spans="1:4" ht="15.75">
      <c r="A23" s="6" t="s">
        <v>10</v>
      </c>
      <c r="B23" s="6"/>
      <c r="C23" s="7" t="s">
        <v>11</v>
      </c>
      <c r="D23" s="7" t="s">
        <v>12</v>
      </c>
    </row>
    <row r="24" spans="1:4" ht="15.75">
      <c r="A24" s="6" t="s">
        <v>13</v>
      </c>
      <c r="B24" s="6"/>
      <c r="C24" s="6">
        <f>ROUND(SUM(Összesítő!B2:B3),0)</f>
        <v>0</v>
      </c>
      <c r="D24" s="6">
        <f>ROUND(SUM(Összesítő!C2:C3),0)</f>
        <v>0</v>
      </c>
    </row>
    <row r="25" spans="1:4" ht="15.75">
      <c r="A25" s="1" t="s">
        <v>14</v>
      </c>
      <c r="C25" s="8">
        <f>ROUND(C24+D24,0)</f>
        <v>0</v>
      </c>
      <c r="D25" s="8"/>
    </row>
    <row r="26" spans="1:4" ht="15.75">
      <c r="A26" s="6" t="s">
        <v>15</v>
      </c>
      <c r="B26" s="9">
        <v>0.27</v>
      </c>
      <c r="C26" s="10">
        <f>ROUND(C25*B26,0)</f>
        <v>0</v>
      </c>
      <c r="D26" s="10"/>
    </row>
    <row r="27" spans="1:4" ht="15.75">
      <c r="A27" s="6" t="s">
        <v>16</v>
      </c>
      <c r="B27" s="6"/>
      <c r="C27" s="11">
        <f>ROUND(C25+C26,0)</f>
        <v>0</v>
      </c>
      <c r="D27" s="11"/>
    </row>
    <row r="31" spans="2:3" ht="15.75">
      <c r="B31" s="8" t="s">
        <v>17</v>
      </c>
      <c r="C31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18</v>
      </c>
      <c r="B1" s="14" t="s">
        <v>19</v>
      </c>
      <c r="C1" s="14" t="s">
        <v>20</v>
      </c>
    </row>
    <row r="2" spans="1:3" ht="15.75">
      <c r="A2" s="12" t="s">
        <v>21</v>
      </c>
      <c r="B2" s="12">
        <f>'Általános épületgépészeti szige'!H5</f>
        <v>0</v>
      </c>
      <c r="C2" s="12">
        <f>'Általános épületgépészeti szige'!I5</f>
        <v>0</v>
      </c>
    </row>
    <row r="3" spans="1:3" ht="15.75">
      <c r="A3" s="12" t="s">
        <v>22</v>
      </c>
      <c r="B3" s="12">
        <f>Szellőztetőberendezések!H75</f>
        <v>0</v>
      </c>
      <c r="C3" s="12">
        <f>Szellőztetőberendezések!I75</f>
        <v>0</v>
      </c>
    </row>
    <row r="4" spans="1:3" s="13" customFormat="1" ht="15.75">
      <c r="A4" s="13" t="s">
        <v>23</v>
      </c>
      <c r="B4" s="13">
        <f>ROUND(SUM(B2:B3),0)</f>
        <v>0</v>
      </c>
      <c r="C4" s="13">
        <f>ROUND(SUM(C2:C3),0)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14" sqref="H14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24</v>
      </c>
      <c r="B1" s="19" t="s">
        <v>25</v>
      </c>
      <c r="C1" s="19" t="s">
        <v>26</v>
      </c>
      <c r="D1" s="20" t="s">
        <v>27</v>
      </c>
      <c r="E1" s="19" t="s">
        <v>28</v>
      </c>
      <c r="F1" s="20" t="s">
        <v>29</v>
      </c>
      <c r="G1" s="20" t="s">
        <v>30</v>
      </c>
      <c r="H1" s="20" t="s">
        <v>31</v>
      </c>
      <c r="I1" s="20" t="s">
        <v>32</v>
      </c>
    </row>
    <row r="2" spans="1:9" ht="69.75">
      <c r="A2" s="15">
        <v>1</v>
      </c>
      <c r="B2" s="16" t="s">
        <v>33</v>
      </c>
      <c r="C2" s="22" t="s">
        <v>34</v>
      </c>
      <c r="D2" s="17">
        <v>92</v>
      </c>
      <c r="E2" s="16" t="s">
        <v>35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3" ht="51">
      <c r="C3" s="22" t="s">
        <v>36</v>
      </c>
    </row>
    <row r="5" spans="1:9" s="23" customFormat="1" ht="12.75">
      <c r="A5" s="18"/>
      <c r="B5" s="19"/>
      <c r="C5" s="19" t="s">
        <v>37</v>
      </c>
      <c r="D5" s="20"/>
      <c r="E5" s="19"/>
      <c r="F5" s="20"/>
      <c r="G5" s="20"/>
      <c r="H5" s="20">
        <f>ROUND(SUM(H2:H4),0)</f>
        <v>0</v>
      </c>
      <c r="I5" s="20">
        <f>ROUND(SUM(I2:I4),0)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Általános épületgépészeti szigetelés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61">
      <selection activeCell="F79" sqref="F79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24</v>
      </c>
      <c r="B1" s="19" t="s">
        <v>25</v>
      </c>
      <c r="C1" s="19" t="s">
        <v>26</v>
      </c>
      <c r="D1" s="20" t="s">
        <v>27</v>
      </c>
      <c r="E1" s="19" t="s">
        <v>28</v>
      </c>
      <c r="F1" s="20" t="s">
        <v>29</v>
      </c>
      <c r="G1" s="20" t="s">
        <v>30</v>
      </c>
      <c r="H1" s="20" t="s">
        <v>31</v>
      </c>
      <c r="I1" s="20" t="s">
        <v>32</v>
      </c>
    </row>
    <row r="2" spans="1:9" ht="81">
      <c r="A2" s="15">
        <v>1</v>
      </c>
      <c r="B2" s="16" t="s">
        <v>38</v>
      </c>
      <c r="C2" s="22" t="s">
        <v>39</v>
      </c>
      <c r="D2" s="17">
        <v>11</v>
      </c>
      <c r="E2" s="16" t="s">
        <v>35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3" ht="25.5">
      <c r="C3" s="22" t="s">
        <v>40</v>
      </c>
    </row>
    <row r="5" spans="1:9" ht="81">
      <c r="A5" s="15">
        <v>2</v>
      </c>
      <c r="B5" s="16" t="s">
        <v>41</v>
      </c>
      <c r="C5" s="22" t="s">
        <v>42</v>
      </c>
      <c r="D5" s="17">
        <v>16</v>
      </c>
      <c r="E5" s="16" t="s">
        <v>35</v>
      </c>
      <c r="F5" s="17">
        <v>0</v>
      </c>
      <c r="G5" s="17">
        <v>0</v>
      </c>
      <c r="H5" s="17">
        <f>ROUND(D5*F5,0)</f>
        <v>0</v>
      </c>
      <c r="I5" s="17">
        <f>ROUND(D5*G5,0)</f>
        <v>0</v>
      </c>
    </row>
    <row r="6" ht="25.5">
      <c r="C6" s="22" t="s">
        <v>43</v>
      </c>
    </row>
    <row r="8" spans="1:9" ht="69.75">
      <c r="A8" s="15">
        <v>3</v>
      </c>
      <c r="B8" s="16" t="s">
        <v>44</v>
      </c>
      <c r="C8" s="22" t="s">
        <v>45</v>
      </c>
      <c r="D8" s="17">
        <v>51</v>
      </c>
      <c r="E8" s="16" t="s">
        <v>35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9" ht="63.75">
      <c r="C9" s="22" t="s">
        <v>46</v>
      </c>
    </row>
    <row r="11" spans="1:9" ht="69.75">
      <c r="A11" s="15">
        <v>4</v>
      </c>
      <c r="B11" s="16" t="s">
        <v>47</v>
      </c>
      <c r="C11" s="22" t="s">
        <v>45</v>
      </c>
      <c r="D11" s="17">
        <v>12</v>
      </c>
      <c r="E11" s="16" t="s">
        <v>35</v>
      </c>
      <c r="F11" s="17">
        <v>0</v>
      </c>
      <c r="G11" s="17">
        <v>0</v>
      </c>
      <c r="H11" s="17">
        <f>ROUND(D11*F11,0)</f>
        <v>0</v>
      </c>
      <c r="I11" s="17">
        <f>ROUND(D11*G11,0)</f>
        <v>0</v>
      </c>
    </row>
    <row r="12" ht="63.75">
      <c r="C12" s="22" t="s">
        <v>48</v>
      </c>
    </row>
    <row r="14" spans="1:9" ht="69.75">
      <c r="A14" s="15">
        <v>5</v>
      </c>
      <c r="B14" s="16" t="s">
        <v>49</v>
      </c>
      <c r="C14" s="22" t="s">
        <v>50</v>
      </c>
      <c r="D14" s="17">
        <v>66</v>
      </c>
      <c r="E14" s="16" t="s">
        <v>51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6" spans="1:9" ht="69.75">
      <c r="A16" s="15">
        <v>6</v>
      </c>
      <c r="B16" s="16" t="s">
        <v>52</v>
      </c>
      <c r="C16" s="22" t="s">
        <v>53</v>
      </c>
      <c r="D16" s="17">
        <v>18</v>
      </c>
      <c r="E16" s="16" t="s">
        <v>51</v>
      </c>
      <c r="F16" s="17">
        <v>0</v>
      </c>
      <c r="G16" s="17">
        <v>0</v>
      </c>
      <c r="H16" s="17">
        <f>ROUND(D16*F16,0)</f>
        <v>0</v>
      </c>
      <c r="I16" s="17">
        <f>ROUND(D16*G16,0)</f>
        <v>0</v>
      </c>
    </row>
    <row r="18" spans="1:9" ht="69.75">
      <c r="A18" s="15">
        <v>7</v>
      </c>
      <c r="B18" s="16" t="s">
        <v>54</v>
      </c>
      <c r="C18" s="22" t="s">
        <v>55</v>
      </c>
      <c r="D18" s="17">
        <v>47</v>
      </c>
      <c r="E18" s="16" t="s">
        <v>51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20" spans="1:9" ht="69.75">
      <c r="A20" s="15">
        <v>8</v>
      </c>
      <c r="B20" s="16" t="s">
        <v>56</v>
      </c>
      <c r="C20" s="22" t="s">
        <v>57</v>
      </c>
      <c r="D20" s="17">
        <v>10</v>
      </c>
      <c r="E20" s="16" t="s">
        <v>51</v>
      </c>
      <c r="F20" s="17">
        <v>0</v>
      </c>
      <c r="G20" s="17">
        <v>0</v>
      </c>
      <c r="H20" s="17">
        <f>ROUND(D20*F20,0)</f>
        <v>0</v>
      </c>
      <c r="I20" s="17">
        <f>ROUND(D20*G20,0)</f>
        <v>0</v>
      </c>
    </row>
    <row r="22" spans="1:9" ht="69.75">
      <c r="A22" s="15">
        <v>9</v>
      </c>
      <c r="B22" s="16" t="s">
        <v>58</v>
      </c>
      <c r="C22" s="22" t="s">
        <v>59</v>
      </c>
      <c r="D22" s="17">
        <v>2</v>
      </c>
      <c r="E22" s="16" t="s">
        <v>60</v>
      </c>
      <c r="F22" s="17">
        <v>0</v>
      </c>
      <c r="G22" s="17">
        <v>0</v>
      </c>
      <c r="H22" s="17">
        <f>ROUND(D22*F22,0)</f>
        <v>0</v>
      </c>
      <c r="I22" s="17">
        <f>ROUND(D22*G22,0)</f>
        <v>0</v>
      </c>
    </row>
    <row r="23" ht="12.75">
      <c r="C23" s="22" t="s">
        <v>61</v>
      </c>
    </row>
    <row r="25" spans="1:9" ht="69.75">
      <c r="A25" s="15">
        <v>10</v>
      </c>
      <c r="B25" s="16" t="s">
        <v>62</v>
      </c>
      <c r="C25" s="22" t="s">
        <v>63</v>
      </c>
      <c r="D25" s="17">
        <v>1</v>
      </c>
      <c r="E25" s="16" t="s">
        <v>60</v>
      </c>
      <c r="F25" s="17">
        <v>0</v>
      </c>
      <c r="G25" s="17">
        <v>0</v>
      </c>
      <c r="H25" s="17">
        <f>ROUND(D25*F25,0)</f>
        <v>0</v>
      </c>
      <c r="I25" s="17">
        <f>ROUND(D25*G25,0)</f>
        <v>0</v>
      </c>
    </row>
    <row r="26" ht="12.75">
      <c r="C26" s="22" t="s">
        <v>64</v>
      </c>
    </row>
    <row r="28" spans="1:9" ht="69.75">
      <c r="A28" s="15">
        <v>11</v>
      </c>
      <c r="B28" s="16" t="s">
        <v>65</v>
      </c>
      <c r="C28" s="22" t="s">
        <v>66</v>
      </c>
      <c r="D28" s="17">
        <v>16</v>
      </c>
      <c r="E28" s="16" t="s">
        <v>60</v>
      </c>
      <c r="F28" s="17">
        <v>0</v>
      </c>
      <c r="G28" s="17">
        <v>0</v>
      </c>
      <c r="H28" s="17">
        <f>ROUND(D28*F28,0)</f>
        <v>0</v>
      </c>
      <c r="I28" s="17">
        <f>ROUND(D28*G28,0)</f>
        <v>0</v>
      </c>
    </row>
    <row r="29" ht="12.75">
      <c r="C29" s="22" t="s">
        <v>64</v>
      </c>
    </row>
    <row r="31" spans="1:9" ht="69.75">
      <c r="A31" s="15">
        <v>12</v>
      </c>
      <c r="B31" s="16" t="s">
        <v>67</v>
      </c>
      <c r="C31" s="22" t="s">
        <v>68</v>
      </c>
      <c r="D31" s="17">
        <v>12</v>
      </c>
      <c r="E31" s="16" t="s">
        <v>60</v>
      </c>
      <c r="F31" s="17">
        <v>0</v>
      </c>
      <c r="G31" s="17">
        <v>0</v>
      </c>
      <c r="H31" s="17">
        <f>ROUND(D31*F31,0)</f>
        <v>0</v>
      </c>
      <c r="I31" s="17">
        <f>ROUND(D31*G31,0)</f>
        <v>0</v>
      </c>
    </row>
    <row r="32" ht="12.75">
      <c r="C32" s="22" t="s">
        <v>69</v>
      </c>
    </row>
    <row r="34" spans="1:9" ht="69.75">
      <c r="A34" s="15">
        <v>13</v>
      </c>
      <c r="B34" s="16" t="s">
        <v>70</v>
      </c>
      <c r="C34" s="22" t="s">
        <v>71</v>
      </c>
      <c r="D34" s="17">
        <v>3</v>
      </c>
      <c r="E34" s="16" t="s">
        <v>60</v>
      </c>
      <c r="F34" s="17">
        <v>0</v>
      </c>
      <c r="G34" s="17">
        <v>0</v>
      </c>
      <c r="H34" s="17">
        <f>ROUND(D34*F34,0)</f>
        <v>0</v>
      </c>
      <c r="I34" s="17">
        <f>ROUND(D34*G34,0)</f>
        <v>0</v>
      </c>
    </row>
    <row r="35" ht="12.75">
      <c r="C35" s="22" t="s">
        <v>72</v>
      </c>
    </row>
    <row r="37" spans="1:9" ht="69.75">
      <c r="A37" s="15">
        <v>14</v>
      </c>
      <c r="B37" s="16" t="s">
        <v>73</v>
      </c>
      <c r="C37" s="22" t="s">
        <v>74</v>
      </c>
      <c r="D37" s="17">
        <v>12</v>
      </c>
      <c r="E37" s="16" t="s">
        <v>60</v>
      </c>
      <c r="F37" s="17">
        <v>0</v>
      </c>
      <c r="G37" s="17">
        <v>0</v>
      </c>
      <c r="H37" s="17">
        <f>ROUND(D37*F37,0)</f>
        <v>0</v>
      </c>
      <c r="I37" s="17">
        <f>ROUND(D37*G37,0)</f>
        <v>0</v>
      </c>
    </row>
    <row r="39" spans="1:9" ht="69.75">
      <c r="A39" s="15">
        <v>15</v>
      </c>
      <c r="B39" s="16" t="s">
        <v>75</v>
      </c>
      <c r="C39" s="22" t="s">
        <v>76</v>
      </c>
      <c r="D39" s="17">
        <v>1</v>
      </c>
      <c r="E39" s="16" t="s">
        <v>60</v>
      </c>
      <c r="F39" s="17">
        <v>0</v>
      </c>
      <c r="G39" s="17">
        <v>0</v>
      </c>
      <c r="H39" s="17">
        <f>ROUND(D39*F39,0)</f>
        <v>0</v>
      </c>
      <c r="I39" s="17">
        <f>ROUND(D39*G39,0)</f>
        <v>0</v>
      </c>
    </row>
    <row r="41" spans="1:9" ht="69.75">
      <c r="A41" s="15">
        <v>16</v>
      </c>
      <c r="B41" s="16" t="s">
        <v>77</v>
      </c>
      <c r="C41" s="22" t="s">
        <v>78</v>
      </c>
      <c r="D41" s="17">
        <v>6</v>
      </c>
      <c r="E41" s="16" t="s">
        <v>60</v>
      </c>
      <c r="F41" s="17">
        <v>0</v>
      </c>
      <c r="G41" s="17">
        <v>0</v>
      </c>
      <c r="H41" s="17">
        <f>ROUND(D41*F41,0)</f>
        <v>0</v>
      </c>
      <c r="I41" s="17">
        <f>ROUND(D41*G41,0)</f>
        <v>0</v>
      </c>
    </row>
    <row r="43" spans="1:9" ht="69.75">
      <c r="A43" s="15">
        <v>17</v>
      </c>
      <c r="B43" s="16" t="s">
        <v>79</v>
      </c>
      <c r="C43" s="22" t="s">
        <v>80</v>
      </c>
      <c r="D43" s="17">
        <v>6</v>
      </c>
      <c r="E43" s="16" t="s">
        <v>60</v>
      </c>
      <c r="F43" s="17">
        <v>0</v>
      </c>
      <c r="G43" s="17">
        <v>0</v>
      </c>
      <c r="H43" s="17">
        <f>ROUND(D43*F43,0)</f>
        <v>0</v>
      </c>
      <c r="I43" s="17">
        <f>ROUND(D43*G43,0)</f>
        <v>0</v>
      </c>
    </row>
    <row r="44" ht="12.75">
      <c r="C44" s="22" t="s">
        <v>81</v>
      </c>
    </row>
    <row r="46" spans="1:9" ht="69.75">
      <c r="A46" s="15">
        <v>18</v>
      </c>
      <c r="B46" s="16" t="s">
        <v>82</v>
      </c>
      <c r="C46" s="22" t="s">
        <v>83</v>
      </c>
      <c r="D46" s="17">
        <v>8</v>
      </c>
      <c r="E46" s="16" t="s">
        <v>60</v>
      </c>
      <c r="F46" s="17">
        <v>0</v>
      </c>
      <c r="G46" s="17">
        <v>0</v>
      </c>
      <c r="H46" s="17">
        <f>ROUND(D46*F46,0)</f>
        <v>0</v>
      </c>
      <c r="I46" s="17">
        <f>ROUND(D46*G46,0)</f>
        <v>0</v>
      </c>
    </row>
    <row r="47" ht="12.75">
      <c r="C47" s="22" t="s">
        <v>84</v>
      </c>
    </row>
    <row r="49" spans="1:9" ht="69.75">
      <c r="A49" s="15">
        <v>19</v>
      </c>
      <c r="B49" s="16" t="s">
        <v>85</v>
      </c>
      <c r="C49" s="22" t="s">
        <v>86</v>
      </c>
      <c r="D49" s="17">
        <v>16</v>
      </c>
      <c r="E49" s="16" t="s">
        <v>60</v>
      </c>
      <c r="F49" s="17">
        <v>0</v>
      </c>
      <c r="G49" s="17">
        <v>0</v>
      </c>
      <c r="H49" s="17">
        <f>ROUND(D49*F49,0)</f>
        <v>0</v>
      </c>
      <c r="I49" s="17">
        <f>ROUND(D49*G49,0)</f>
        <v>0</v>
      </c>
    </row>
    <row r="50" ht="12.75">
      <c r="C50" s="22" t="s">
        <v>87</v>
      </c>
    </row>
    <row r="52" spans="1:9" ht="69.75">
      <c r="A52" s="15">
        <v>20</v>
      </c>
      <c r="B52" s="16" t="s">
        <v>88</v>
      </c>
      <c r="C52" s="22" t="s">
        <v>86</v>
      </c>
      <c r="D52" s="17">
        <v>3</v>
      </c>
      <c r="E52" s="16" t="s">
        <v>60</v>
      </c>
      <c r="F52" s="17">
        <v>0</v>
      </c>
      <c r="G52" s="17">
        <v>0</v>
      </c>
      <c r="H52" s="17">
        <f>ROUND(D52*F52,0)</f>
        <v>0</v>
      </c>
      <c r="I52" s="17">
        <f>ROUND(D52*G52,0)</f>
        <v>0</v>
      </c>
    </row>
    <row r="53" ht="12.75">
      <c r="C53" s="22" t="s">
        <v>89</v>
      </c>
    </row>
    <row r="55" spans="1:9" ht="47.25">
      <c r="A55" s="15">
        <v>21</v>
      </c>
      <c r="B55" s="16" t="s">
        <v>90</v>
      </c>
      <c r="C55" s="22" t="s">
        <v>91</v>
      </c>
      <c r="D55" s="17">
        <v>3</v>
      </c>
      <c r="E55" s="16" t="s">
        <v>60</v>
      </c>
      <c r="F55" s="17">
        <v>0</v>
      </c>
      <c r="G55" s="17">
        <v>0</v>
      </c>
      <c r="H55" s="17">
        <f>ROUND(D55*F55,0)</f>
        <v>0</v>
      </c>
      <c r="I55" s="17">
        <f>ROUND(D55*G55,0)</f>
        <v>0</v>
      </c>
    </row>
    <row r="57" spans="1:9" ht="47.25">
      <c r="A57" s="15">
        <v>22</v>
      </c>
      <c r="B57" s="16" t="s">
        <v>92</v>
      </c>
      <c r="C57" s="22" t="s">
        <v>93</v>
      </c>
      <c r="D57" s="17">
        <v>2</v>
      </c>
      <c r="E57" s="16" t="s">
        <v>60</v>
      </c>
      <c r="F57" s="17">
        <v>0</v>
      </c>
      <c r="G57" s="17">
        <v>0</v>
      </c>
      <c r="H57" s="17">
        <f>ROUND(D57*F57,0)</f>
        <v>0</v>
      </c>
      <c r="I57" s="17">
        <f>ROUND(D57*G57,0)</f>
        <v>0</v>
      </c>
    </row>
    <row r="59" spans="1:9" ht="47.25">
      <c r="A59" s="15">
        <v>23</v>
      </c>
      <c r="B59" s="16" t="s">
        <v>94</v>
      </c>
      <c r="C59" s="22" t="s">
        <v>95</v>
      </c>
      <c r="D59" s="17">
        <v>9</v>
      </c>
      <c r="E59" s="16" t="s">
        <v>60</v>
      </c>
      <c r="F59" s="17">
        <v>0</v>
      </c>
      <c r="G59" s="17">
        <v>0</v>
      </c>
      <c r="H59" s="17">
        <f>ROUND(D59*F59,0)</f>
        <v>0</v>
      </c>
      <c r="I59" s="17">
        <f>ROUND(D59*G59,0)</f>
        <v>0</v>
      </c>
    </row>
    <row r="61" spans="1:9" ht="69.75">
      <c r="A61" s="15">
        <v>24</v>
      </c>
      <c r="B61" s="16" t="s">
        <v>96</v>
      </c>
      <c r="C61" s="22" t="s">
        <v>97</v>
      </c>
      <c r="D61" s="17">
        <v>1</v>
      </c>
      <c r="E61" s="16" t="s">
        <v>60</v>
      </c>
      <c r="F61" s="17">
        <v>0</v>
      </c>
      <c r="G61" s="17">
        <v>0</v>
      </c>
      <c r="H61" s="17">
        <f>ROUND(D61*F61,0)</f>
        <v>0</v>
      </c>
      <c r="I61" s="17">
        <f>ROUND(D61*G61,0)</f>
        <v>0</v>
      </c>
    </row>
    <row r="63" spans="1:9" ht="69.75">
      <c r="A63" s="15">
        <v>25</v>
      </c>
      <c r="B63" s="16" t="s">
        <v>98</v>
      </c>
      <c r="C63" s="22" t="s">
        <v>99</v>
      </c>
      <c r="D63" s="17">
        <v>1</v>
      </c>
      <c r="E63" s="16" t="s">
        <v>60</v>
      </c>
      <c r="F63" s="17">
        <v>0</v>
      </c>
      <c r="G63" s="17">
        <v>0</v>
      </c>
      <c r="H63" s="17">
        <f>ROUND(D63*F63,0)</f>
        <v>0</v>
      </c>
      <c r="I63" s="17">
        <f>ROUND(D63*G63,0)</f>
        <v>0</v>
      </c>
    </row>
    <row r="65" spans="1:9" ht="58.5">
      <c r="A65" s="15">
        <v>26</v>
      </c>
      <c r="B65" s="16" t="s">
        <v>100</v>
      </c>
      <c r="C65" s="22" t="s">
        <v>101</v>
      </c>
      <c r="D65" s="17">
        <v>2</v>
      </c>
      <c r="E65" s="16" t="s">
        <v>60</v>
      </c>
      <c r="F65" s="17">
        <v>0</v>
      </c>
      <c r="G65" s="17">
        <v>0</v>
      </c>
      <c r="H65" s="17">
        <f>ROUND(D65*F65,0)</f>
        <v>0</v>
      </c>
      <c r="I65" s="17">
        <f>ROUND(D65*G65,0)</f>
        <v>0</v>
      </c>
    </row>
    <row r="67" spans="1:9" ht="36">
      <c r="A67" s="15">
        <v>27</v>
      </c>
      <c r="B67" s="16" t="s">
        <v>102</v>
      </c>
      <c r="C67" s="22" t="s">
        <v>103</v>
      </c>
      <c r="D67" s="17">
        <v>6</v>
      </c>
      <c r="E67" s="16" t="s">
        <v>60</v>
      </c>
      <c r="F67" s="17">
        <v>0</v>
      </c>
      <c r="G67" s="17">
        <v>0</v>
      </c>
      <c r="H67" s="17">
        <f>ROUND(D67*F67,0)</f>
        <v>0</v>
      </c>
      <c r="I67" s="17">
        <f>ROUND(D67*G67,0)</f>
        <v>0</v>
      </c>
    </row>
    <row r="69" spans="1:9" ht="47.25">
      <c r="A69" s="15">
        <v>28</v>
      </c>
      <c r="B69" s="16" t="s">
        <v>104</v>
      </c>
      <c r="C69" s="22" t="s">
        <v>105</v>
      </c>
      <c r="D69" s="17">
        <v>10</v>
      </c>
      <c r="E69" s="16" t="s">
        <v>60</v>
      </c>
      <c r="F69" s="17">
        <v>0</v>
      </c>
      <c r="G69" s="17">
        <v>0</v>
      </c>
      <c r="H69" s="17">
        <f>ROUND(D69*F69,0)</f>
        <v>0</v>
      </c>
      <c r="I69" s="17">
        <f>ROUND(D69*G69,0)</f>
        <v>0</v>
      </c>
    </row>
    <row r="71" spans="1:9" ht="14.25">
      <c r="A71" s="15">
        <v>29</v>
      </c>
      <c r="B71" s="16" t="s">
        <v>106</v>
      </c>
      <c r="C71" s="22" t="s">
        <v>107</v>
      </c>
      <c r="D71" s="17">
        <v>1</v>
      </c>
      <c r="E71" s="16" t="s">
        <v>60</v>
      </c>
      <c r="F71" s="17">
        <v>0</v>
      </c>
      <c r="G71" s="17">
        <v>0</v>
      </c>
      <c r="H71" s="17">
        <f>ROUND(D71*F71,0)</f>
        <v>0</v>
      </c>
      <c r="I71" s="17">
        <f>ROUND(D71*G71,0)</f>
        <v>0</v>
      </c>
    </row>
    <row r="73" spans="1:9" ht="36">
      <c r="A73" s="15">
        <v>30</v>
      </c>
      <c r="B73" s="16" t="s">
        <v>108</v>
      </c>
      <c r="C73" s="22" t="s">
        <v>109</v>
      </c>
      <c r="D73" s="17">
        <v>1</v>
      </c>
      <c r="E73" s="16" t="s">
        <v>60</v>
      </c>
      <c r="F73" s="17">
        <v>0</v>
      </c>
      <c r="G73" s="17">
        <v>0</v>
      </c>
      <c r="H73" s="17">
        <f>ROUND(D73*F73,0)</f>
        <v>0</v>
      </c>
      <c r="I73" s="17">
        <f>ROUND(D73*G73,0)</f>
        <v>0</v>
      </c>
    </row>
    <row r="75" spans="1:9" s="23" customFormat="1" ht="12.75">
      <c r="A75" s="18"/>
      <c r="B75" s="19"/>
      <c r="C75" s="19" t="s">
        <v>37</v>
      </c>
      <c r="D75" s="20"/>
      <c r="E75" s="19"/>
      <c r="F75" s="20"/>
      <c r="G75" s="20"/>
      <c r="H75" s="20">
        <f>ROUND(SUM(H2:H74),0)</f>
        <v>0</v>
      </c>
      <c r="I75" s="20">
        <f>ROUND(SUM(I2:I74),0)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Szellőztetőberendezések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 napos próbaverzió</dc:creator>
  <cp:keywords/>
  <dc:description/>
  <cp:lastModifiedBy/>
  <dcterms:created xsi:type="dcterms:W3CDTF">2016-07-18T11:26:18Z</dcterms:created>
  <dcterms:modified xsi:type="dcterms:W3CDTF">2016-07-20T09:04:08Z</dcterms:modified>
  <cp:category/>
  <cp:version/>
  <cp:contentType/>
  <cp:contentStatus/>
  <cp:revision>1</cp:revision>
</cp:coreProperties>
</file>